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98" activeTab="0"/>
  </bookViews>
  <sheets>
    <sheet name="Tax" sheetId="1" r:id="rId1"/>
  </sheets>
  <definedNames/>
  <calcPr fullCalcOnLoad="1"/>
</workbook>
</file>

<file path=xl/sharedStrings.xml><?xml version="1.0" encoding="utf-8"?>
<sst xmlns="http://schemas.openxmlformats.org/spreadsheetml/2006/main" count="35" uniqueCount="29">
  <si>
    <t>UK Taxation</t>
  </si>
  <si>
    <t>2009 to 2010</t>
  </si>
  <si>
    <t>Annual Income (Gross)</t>
  </si>
  <si>
    <t xml:space="preserve"> </t>
  </si>
  <si>
    <t>Monthly take home pay :</t>
  </si>
  <si>
    <t>Total PAYE tax (income + NI)</t>
  </si>
  <si>
    <t>Weekly take home pay :</t>
  </si>
  <si>
    <t>NET PAY</t>
  </si>
  <si>
    <t>Income Tax</t>
  </si>
  <si>
    <t>Tax Allowance</t>
  </si>
  <si>
    <t>Taxable Income</t>
  </si>
  <si>
    <t>Tax</t>
  </si>
  <si>
    <t>Carry Over</t>
  </si>
  <si>
    <t>Rate</t>
  </si>
  <si>
    <t>Start of Band</t>
  </si>
  <si>
    <t>End of Band</t>
  </si>
  <si>
    <t>Difference</t>
  </si>
  <si>
    <t>*</t>
  </si>
  <si>
    <t>Total Income Tax</t>
  </si>
  <si>
    <t>National Insurance</t>
  </si>
  <si>
    <t>Weekly Income (Gross)</t>
  </si>
  <si>
    <t>Total Weekly NI</t>
  </si>
  <si>
    <t>Total Annual NI</t>
  </si>
  <si>
    <t>Copyright (c) 2002-2010 PaulBanks.org, Some rights reserved</t>
  </si>
  <si>
    <r>
      <t>See :</t>
    </r>
    <r>
      <rPr>
        <i/>
        <sz val="10"/>
        <color indexed="12"/>
        <rFont val="Luxi Sans"/>
        <family val="2"/>
      </rPr>
      <t>http://creativecommons.org/licenses/by-nc-sa/2.0/uk/</t>
    </r>
    <r>
      <rPr>
        <i/>
        <sz val="10"/>
        <rFont val="Luxi Sans"/>
        <family val="2"/>
      </rPr>
      <t xml:space="preserve"> for 'license' information</t>
    </r>
  </si>
  <si>
    <t>WARNING: This spreadsheet, and accompanying documentation, is distributed in the hope that it will be useful, 
but WITHOUT ANY WARRANTY; without even the implied warranty of MERCHANTABILITY or  FITNESS FOR A PARTICULAR PURPOSE. 
The author is not a qualified accountant and this spreadsheet does not  constitute any form of financial or legal advice and should not be
used for this purpose</t>
  </si>
  <si>
    <t>Usage instructions.</t>
  </si>
  <si>
    <t>2) Editable fields are highlighted so you can alter any other aspect of the sheet using them.</t>
  </si>
  <si>
    <t>3) If you want to edit the entire sheet, un-protect the cells using the spreadsheet menu.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</si>
</sst>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[$£-809]#,##0.00;[RED]\-[$£-809]#,##0.00"/>
    <numFmt numFmtId="166" formatCode="0.00%"/>
  </numFmts>
  <fonts count="11">
    <font>
      <sz val="10"/>
      <name val="Luxi Sans"/>
      <family val="2"/>
    </font>
    <font>
      <sz val="10"/>
      <name val="Arial"/>
      <family val="0"/>
    </font>
    <font>
      <b/>
      <u val="single"/>
      <sz val="20"/>
      <name val="Arial"/>
      <family val="2"/>
    </font>
    <font>
      <b/>
      <sz val="10"/>
      <name val="Luxi Sans"/>
      <family val="2"/>
    </font>
    <font>
      <b/>
      <sz val="14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Luxi Sans"/>
      <family val="2"/>
    </font>
    <font>
      <i/>
      <sz val="10"/>
      <color indexed="12"/>
      <name val="Luxi Sans"/>
      <family val="2"/>
    </font>
    <font>
      <sz val="8"/>
      <name val="Luxi Sans"/>
      <family val="2"/>
    </font>
  </fonts>
  <fills count="6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4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6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0" fillId="2" borderId="0" xfId="0" applyFont="1" applyFill="1" applyAlignment="1" applyProtection="1">
      <alignment/>
      <protection locked="0"/>
    </xf>
    <xf numFmtId="165" fontId="0" fillId="2" borderId="0" xfId="0" applyNumberFormat="1" applyFill="1" applyAlignment="1" applyProtection="1">
      <alignment/>
      <protection locked="0"/>
    </xf>
    <xf numFmtId="164" fontId="3" fillId="0" borderId="0" xfId="0" applyFont="1" applyAlignment="1">
      <alignment/>
    </xf>
    <xf numFmtId="165" fontId="0" fillId="0" borderId="0" xfId="0" applyAlignment="1">
      <alignment/>
    </xf>
    <xf numFmtId="164" fontId="0" fillId="0" borderId="0" xfId="0" applyFont="1" applyAlignment="1">
      <alignment/>
    </xf>
    <xf numFmtId="164" fontId="1" fillId="3" borderId="0" xfId="0" applyFont="1" applyFill="1" applyAlignment="1">
      <alignment/>
    </xf>
    <xf numFmtId="164" fontId="4" fillId="3" borderId="0" xfId="0" applyFont="1" applyFill="1" applyAlignment="1">
      <alignment/>
    </xf>
    <xf numFmtId="164" fontId="0" fillId="4" borderId="0" xfId="0" applyFill="1" applyAlignment="1">
      <alignment/>
    </xf>
    <xf numFmtId="164" fontId="5" fillId="0" borderId="0" xfId="0" applyFont="1" applyAlignment="1">
      <alignment/>
    </xf>
    <xf numFmtId="165" fontId="5" fillId="0" borderId="0" xfId="0" applyNumberFormat="1" applyFont="1" applyAlignment="1">
      <alignment/>
    </xf>
    <xf numFmtId="164" fontId="6" fillId="0" borderId="0" xfId="0" applyFont="1" applyAlignment="1">
      <alignment/>
    </xf>
    <xf numFmtId="164" fontId="7" fillId="0" borderId="0" xfId="0" applyFont="1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166" fontId="0" fillId="2" borderId="0" xfId="0" applyNumberFormat="1" applyFill="1" applyAlignment="1" applyProtection="1">
      <alignment/>
      <protection locked="0"/>
    </xf>
    <xf numFmtId="165" fontId="1" fillId="2" borderId="0" xfId="0" applyNumberFormat="1" applyFont="1" applyFill="1" applyAlignment="1" applyProtection="1">
      <alignment/>
      <protection locked="0"/>
    </xf>
    <xf numFmtId="165" fontId="7" fillId="0" borderId="0" xfId="0" applyNumberFormat="1" applyFont="1" applyAlignment="1">
      <alignment/>
    </xf>
    <xf numFmtId="164" fontId="0" fillId="5" borderId="0" xfId="0" applyFill="1" applyAlignment="1">
      <alignment/>
    </xf>
    <xf numFmtId="164" fontId="4" fillId="5" borderId="0" xfId="0" applyFont="1" applyFill="1" applyAlignment="1">
      <alignment/>
    </xf>
    <xf numFmtId="165" fontId="6" fillId="0" borderId="0" xfId="0" applyNumberFormat="1" applyFont="1" applyAlignment="1">
      <alignment/>
    </xf>
    <xf numFmtId="164" fontId="8" fillId="0" borderId="0" xfId="0" applyFont="1" applyAlignment="1">
      <alignment/>
    </xf>
    <xf numFmtId="164" fontId="10" fillId="0" borderId="1" xfId="0" applyFont="1" applyFill="1" applyBorder="1" applyAlignment="1">
      <alignment wrapText="1"/>
    </xf>
    <xf numFmtId="164" fontId="3" fillId="0" borderId="0" xfId="0" applyFont="1" applyAlignment="1" applyProtection="1">
      <alignment/>
      <protection/>
    </xf>
    <xf numFmtId="164" fontId="0" fillId="0" borderId="0" xfId="0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creativecommons.org/licenses/by-nc-sa/2.0/uk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tabSelected="1" workbookViewId="0" topLeftCell="A1">
      <selection activeCell="C3" sqref="C3"/>
    </sheetView>
  </sheetViews>
  <sheetFormatPr defaultColWidth="10.00390625" defaultRowHeight="7.5" customHeight="1"/>
  <cols>
    <col min="2" max="2" width="23.00390625" style="0" customWidth="1"/>
    <col min="3" max="4" width="13.375" style="0" customWidth="1"/>
    <col min="5" max="5" width="1.25" style="0" customWidth="1"/>
    <col min="6" max="9" width="13.375" style="0" customWidth="1"/>
  </cols>
  <sheetData>
    <row r="1" spans="2:3" ht="24.75">
      <c r="B1" s="1" t="s">
        <v>0</v>
      </c>
      <c r="C1" s="2" t="s">
        <v>1</v>
      </c>
    </row>
    <row r="2" ht="9.75" customHeight="1">
      <c r="B2" s="1"/>
    </row>
    <row r="3" spans="2:8" ht="12.75">
      <c r="B3" t="s">
        <v>2</v>
      </c>
      <c r="C3" s="3">
        <v>20000</v>
      </c>
      <c r="D3" t="s">
        <v>3</v>
      </c>
      <c r="F3" s="4" t="s">
        <v>4</v>
      </c>
      <c r="G3" s="4"/>
      <c r="H3" s="5">
        <f>C5/12</f>
        <v>1310.3500000000001</v>
      </c>
    </row>
    <row r="4" spans="2:8" ht="12.75">
      <c r="B4" t="s">
        <v>5</v>
      </c>
      <c r="C4" s="5">
        <f>C18+C30</f>
        <v>4275.8</v>
      </c>
      <c r="F4" s="6" t="s">
        <v>6</v>
      </c>
      <c r="G4" s="6"/>
      <c r="H4" s="5">
        <f>C5/52</f>
        <v>302.38846153846157</v>
      </c>
    </row>
    <row r="5" spans="2:3" ht="12.75">
      <c r="B5" t="s">
        <v>7</v>
      </c>
      <c r="C5" s="5">
        <f>C3-C4</f>
        <v>15724.2</v>
      </c>
    </row>
    <row r="7" spans="1:9" ht="17.25">
      <c r="A7" s="7"/>
      <c r="B7" s="8" t="s">
        <v>8</v>
      </c>
      <c r="C7" s="7"/>
      <c r="D7" s="7"/>
      <c r="E7" s="7"/>
      <c r="F7" s="7"/>
      <c r="G7" s="7"/>
      <c r="H7" s="7"/>
      <c r="I7" s="7"/>
    </row>
    <row r="8" ht="12.75">
      <c r="E8" s="9"/>
    </row>
    <row r="9" spans="5:7" ht="12.75">
      <c r="E9" s="9"/>
      <c r="F9" t="s">
        <v>9</v>
      </c>
      <c r="G9" s="3">
        <v>6475</v>
      </c>
    </row>
    <row r="10" spans="2:5" ht="12.75">
      <c r="B10" s="10" t="s">
        <v>10</v>
      </c>
      <c r="C10" s="11">
        <f>C3-G9</f>
        <v>13525</v>
      </c>
      <c r="E10" s="9"/>
    </row>
    <row r="11" spans="2:5" ht="12.75">
      <c r="B11" s="10"/>
      <c r="C11" s="11"/>
      <c r="E11" s="9"/>
    </row>
    <row r="12" ht="12.75">
      <c r="E12" s="9"/>
    </row>
    <row r="13" spans="3:9" ht="12.75">
      <c r="C13" s="12" t="s">
        <v>11</v>
      </c>
      <c r="D13" s="13" t="s">
        <v>12</v>
      </c>
      <c r="E13" s="9"/>
      <c r="F13" s="12" t="s">
        <v>13</v>
      </c>
      <c r="G13" s="12" t="s">
        <v>14</v>
      </c>
      <c r="H13" s="12" t="s">
        <v>15</v>
      </c>
      <c r="I13" s="10" t="s">
        <v>16</v>
      </c>
    </row>
    <row r="14" spans="2:10" ht="12.75">
      <c r="B14" s="14" t="str">
        <f>F14*100&amp;"% Rate"</f>
        <v>10% Rate</v>
      </c>
      <c r="C14" s="15">
        <f>IF(C10&gt;=G14,IF(C10&gt;=I14,I14*F14,C10*F14),0)</f>
        <v>0</v>
      </c>
      <c r="D14" s="11">
        <f>IF((C10-I14)&gt;0,C10-I14,0)</f>
        <v>13525</v>
      </c>
      <c r="E14" s="9"/>
      <c r="F14" s="16">
        <v>0.1</v>
      </c>
      <c r="G14" s="3">
        <v>0</v>
      </c>
      <c r="H14" s="3">
        <v>0</v>
      </c>
      <c r="I14" s="11">
        <f>H14-G14</f>
        <v>0</v>
      </c>
      <c r="J14" t="s">
        <v>17</v>
      </c>
    </row>
    <row r="15" spans="2:9" ht="12.75">
      <c r="B15" s="14" t="str">
        <f>F15*100&amp;"% Rate"</f>
        <v>20% Rate</v>
      </c>
      <c r="C15" s="15">
        <f>IF(D14&gt;0,IF(D14&gt;=I15,I15*F15,D14*F15),0)</f>
        <v>2705</v>
      </c>
      <c r="D15" s="11">
        <f>IF((D14-I15)&gt;0,D14-I15,0)</f>
        <v>0</v>
      </c>
      <c r="E15" s="9"/>
      <c r="F15" s="16">
        <v>0.2</v>
      </c>
      <c r="G15" s="15">
        <f>IF(H14&gt;=1,H14+1,H14)</f>
        <v>0</v>
      </c>
      <c r="H15" s="3">
        <v>37399</v>
      </c>
      <c r="I15" s="11">
        <f>H15-G15+1</f>
        <v>37400</v>
      </c>
    </row>
    <row r="16" spans="2:9" ht="12.75">
      <c r="B16" s="14" t="str">
        <f>F16*100&amp;"% Rate"</f>
        <v>40% Rate</v>
      </c>
      <c r="C16" s="15">
        <f>IF(D15&gt;0,IF(D15&gt;=I16,I16*F16,D15*F16),0)</f>
        <v>0</v>
      </c>
      <c r="D16" s="11">
        <f>IF((D15-I16)&gt;0,D15-I16,0)</f>
        <v>0</v>
      </c>
      <c r="E16" s="9"/>
      <c r="F16" s="16">
        <v>0.4</v>
      </c>
      <c r="G16" s="15">
        <f>H15+1</f>
        <v>37400</v>
      </c>
      <c r="H16" s="17">
        <v>99999999</v>
      </c>
      <c r="I16" s="11">
        <f>H16-G16+1</f>
        <v>99962600</v>
      </c>
    </row>
    <row r="17" ht="12.75">
      <c r="E17" s="9"/>
    </row>
    <row r="18" spans="2:5" ht="12.75">
      <c r="B18" s="13" t="s">
        <v>18</v>
      </c>
      <c r="C18" s="18">
        <f>SUM(C14:C16)</f>
        <v>2705</v>
      </c>
      <c r="E18" s="9"/>
    </row>
    <row r="19" ht="12.75">
      <c r="E19" s="9"/>
    </row>
    <row r="20" spans="1:9" ht="17.25">
      <c r="A20" s="19"/>
      <c r="B20" s="20" t="s">
        <v>19</v>
      </c>
      <c r="C20" s="19"/>
      <c r="D20" s="19"/>
      <c r="E20" s="19"/>
      <c r="F20" s="19"/>
      <c r="G20" s="19"/>
      <c r="H20" s="19"/>
      <c r="I20" s="19"/>
    </row>
    <row r="21" ht="12.75">
      <c r="E21" s="9"/>
    </row>
    <row r="22" spans="2:5" ht="12.75">
      <c r="B22" t="s">
        <v>20</v>
      </c>
      <c r="C22" s="15">
        <f>C3/52</f>
        <v>384.61538461538464</v>
      </c>
      <c r="E22" s="9"/>
    </row>
    <row r="23" ht="12.75">
      <c r="E23" s="9"/>
    </row>
    <row r="24" spans="3:9" ht="12.75">
      <c r="C24" s="12" t="s">
        <v>11</v>
      </c>
      <c r="D24" s="13" t="s">
        <v>12</v>
      </c>
      <c r="E24" s="9"/>
      <c r="F24" s="12" t="s">
        <v>13</v>
      </c>
      <c r="G24" s="12" t="s">
        <v>14</v>
      </c>
      <c r="H24" s="12" t="s">
        <v>15</v>
      </c>
      <c r="I24" s="10" t="s">
        <v>16</v>
      </c>
    </row>
    <row r="25" spans="2:9" ht="12.75">
      <c r="B25" s="14" t="str">
        <f>F25*100&amp;"% Rate"</f>
        <v>0% Rate</v>
      </c>
      <c r="C25" s="15">
        <f>IF(C22&gt;=G25,IF(C22&gt;=I25,I25*F25,C22*F25),0)</f>
        <v>0</v>
      </c>
      <c r="D25" s="11">
        <f>IF((C22-I25)&gt;0,C22-I25,0)</f>
        <v>274.61538461538464</v>
      </c>
      <c r="E25" s="9"/>
      <c r="F25" s="16">
        <v>0</v>
      </c>
      <c r="G25" s="3">
        <v>0</v>
      </c>
      <c r="H25" s="3">
        <v>110</v>
      </c>
      <c r="I25" s="11">
        <f>H25-G25</f>
        <v>110</v>
      </c>
    </row>
    <row r="26" spans="2:9" ht="12.75">
      <c r="B26" s="14" t="str">
        <f>F26*100&amp;"% Rate"</f>
        <v>11% Rate</v>
      </c>
      <c r="C26" s="15">
        <f>IF(D25&gt;0,IF(D25&gt;=I26,I26*F26,D25*F26),0)</f>
        <v>30.207692307692312</v>
      </c>
      <c r="D26" s="11">
        <f>IF((D25-I26)&gt;0,D25-I26,0)</f>
        <v>0</v>
      </c>
      <c r="E26" s="9"/>
      <c r="F26" s="16">
        <v>0.11</v>
      </c>
      <c r="G26" s="15">
        <f>H25+0.01</f>
        <v>110.01</v>
      </c>
      <c r="H26" s="3">
        <v>844</v>
      </c>
      <c r="I26" s="11">
        <f>H26-G26+0.01</f>
        <v>734</v>
      </c>
    </row>
    <row r="27" spans="2:9" ht="12.75">
      <c r="B27" s="14" t="str">
        <f>F27*100&amp;"% Rate"</f>
        <v>1% Rate</v>
      </c>
      <c r="C27" s="15">
        <f>IF(D26&gt;0,IF(D26&gt;=I27,I27*F27,D26*F27),0)</f>
        <v>0</v>
      </c>
      <c r="D27" s="11">
        <f>IF((D26-I27)&gt;0,D26-I27,0)</f>
        <v>0</v>
      </c>
      <c r="E27" s="9"/>
      <c r="F27" s="16">
        <v>0.01</v>
      </c>
      <c r="G27" s="15">
        <f>H26+0.01</f>
        <v>844.01</v>
      </c>
      <c r="H27" s="17">
        <v>999999</v>
      </c>
      <c r="I27" s="11">
        <f>H27-G27+0.01</f>
        <v>999155</v>
      </c>
    </row>
    <row r="28" ht="12.75">
      <c r="E28" s="9"/>
    </row>
    <row r="29" spans="2:5" ht="12.75">
      <c r="B29" s="10" t="s">
        <v>21</v>
      </c>
      <c r="C29" s="11">
        <f>SUM(C25:C27)</f>
        <v>30.207692307692312</v>
      </c>
      <c r="E29" s="9"/>
    </row>
    <row r="30" spans="2:5" ht="12.75">
      <c r="B30" s="12" t="s">
        <v>22</v>
      </c>
      <c r="C30" s="21">
        <f>C29*52</f>
        <v>1570.8000000000002</v>
      </c>
      <c r="E30" s="9"/>
    </row>
    <row r="32" spans="2:8" ht="12.75">
      <c r="B32" s="22" t="s">
        <v>23</v>
      </c>
      <c r="C32" s="22"/>
      <c r="D32" s="22"/>
      <c r="E32" s="22"/>
      <c r="F32" s="22"/>
      <c r="G32" s="22"/>
      <c r="H32" s="22"/>
    </row>
    <row r="33" spans="2:8" ht="12.75">
      <c r="B33" s="22" t="s">
        <v>24</v>
      </c>
      <c r="C33" s="22"/>
      <c r="D33" s="22"/>
      <c r="E33" s="22"/>
      <c r="F33" s="22"/>
      <c r="G33" s="22"/>
      <c r="H33" s="22"/>
    </row>
    <row r="34" ht="12.75"/>
    <row r="35" spans="2:8" ht="39.75" customHeight="1">
      <c r="B35" s="23" t="s">
        <v>25</v>
      </c>
      <c r="C35" s="23"/>
      <c r="D35" s="23"/>
      <c r="E35" s="23"/>
      <c r="F35" s="23"/>
      <c r="G35" s="23"/>
      <c r="H35" s="23"/>
    </row>
    <row r="37" spans="2:8" ht="12.75">
      <c r="B37" s="24" t="s">
        <v>26</v>
      </c>
      <c r="C37" s="24"/>
      <c r="D37" s="24"/>
      <c r="E37" s="24"/>
      <c r="F37" s="24"/>
      <c r="G37" s="24"/>
      <c r="H37" s="24"/>
    </row>
    <row r="38" spans="2:8" ht="12.75">
      <c r="B38" s="25" t="str">
        <f>"1) Enter gross annual income in C3. PAYE Tax and NI is calculated automatically for the tax year "&amp;C1&amp;"."</f>
        <v>1) Enter gross annual income in C3. PAYE Tax and NI is calculated automatically for the tax year 2009 to 2010.</v>
      </c>
      <c r="C38" s="25"/>
      <c r="D38" s="25"/>
      <c r="E38" s="25"/>
      <c r="F38" s="25"/>
      <c r="G38" s="25"/>
      <c r="H38" s="25"/>
    </row>
    <row r="39" spans="2:8" ht="12.75">
      <c r="B39" s="25" t="s">
        <v>27</v>
      </c>
      <c r="C39" s="25"/>
      <c r="D39" s="25"/>
      <c r="E39" s="25"/>
      <c r="F39" s="25"/>
      <c r="G39" s="25"/>
      <c r="H39" s="25"/>
    </row>
    <row r="40" spans="2:8" ht="12.75">
      <c r="B40" s="25" t="s">
        <v>28</v>
      </c>
      <c r="C40" s="25"/>
      <c r="D40" s="25"/>
      <c r="E40" s="25"/>
      <c r="F40" s="25"/>
      <c r="G40" s="25"/>
      <c r="H40" s="25"/>
    </row>
  </sheetData>
  <sheetProtection sheet="1"/>
  <mergeCells count="10">
    <mergeCell ref="F3:G3"/>
    <mergeCell ref="F4:G4"/>
    <mergeCell ref="B32:H32"/>
    <mergeCell ref="B33:H33"/>
    <mergeCell ref="B34:H34"/>
    <mergeCell ref="B35:H35"/>
    <mergeCell ref="B37:H37"/>
    <mergeCell ref="B38:H38"/>
    <mergeCell ref="B39:H39"/>
    <mergeCell ref="B40:H40"/>
  </mergeCells>
  <hyperlinks>
    <hyperlink ref="B33" r:id="rId1" display="http://creativecommons.org/licenses/by-nc-sa/2.0/uk/"/>
  </hyperlinks>
  <printOptions/>
  <pageMargins left="0.39375" right="0.39375" top="0.63125" bottom="0.63125" header="0.39375" footer="0.39375"/>
  <pageSetup firstPageNumber="1" useFirstPageNumber="1" horizontalDpi="300" verticalDpi="300" orientation="landscape" paperSize="9"/>
  <headerFooter alignWithMargins="0">
    <oddHeader>&amp;C&amp;"Arial,Regular"&amp;A</oddHeader>
    <oddFooter>&amp;C&amp;"Arial,Regular"Page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88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Paul </cp:lastModifiedBy>
  <dcterms:created xsi:type="dcterms:W3CDTF">2006-06-18T14:16:02Z</dcterms:created>
  <dcterms:modified xsi:type="dcterms:W3CDTF">2012-01-20T20:19:26Z</dcterms:modified>
  <cp:category/>
  <cp:version/>
  <cp:contentType/>
  <cp:contentStatus/>
  <cp:revision>24</cp:revision>
</cp:coreProperties>
</file>